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<sst xmlns="http://schemas.openxmlformats.org/spreadsheetml/2006/main" count="295" uniqueCount="221">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</sst>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₴&quot;;\-#,##0\ &quot;₴&quot;"/>
    <numFmt numFmtId="171" formatCode="#,##0\ &quot;₴&quot;;[Red]\-#,##0\ &quot;₴&quot;"/>
    <numFmt numFmtId="172" formatCode="#,##0.00\ &quot;₴&quot;;\-#,##0.00\ &quot;₴&quot;"/>
    <numFmt numFmtId="173" formatCode="#,##0.00\ &quot;₴&quot;;[Red]\-#,##0.00\ &quot;₴&quot;"/>
    <numFmt numFmtId="174" formatCode="_-* #,##0\ &quot;₴&quot;_-;\-* #,##0\ &quot;₴&quot;_-;_-* &quot;-&quot;\ &quot;₴&quot;_-;_-@_-"/>
    <numFmt numFmtId="175" formatCode="_-* #,##0.00\ &quot;₴&quot;_-;\-* #,##0.00\ &quot;₴&quot;_-;_-* &quot;-&quot;??\ &quot;₴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&amp;LDADA3075&amp;C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66</v>
      </c>
      <c r="F6" s="104">
        <v>49</v>
      </c>
      <c r="G6" s="104"/>
      <c r="H6" s="104">
        <v>43</v>
      </c>
      <c r="I6" s="104" t="s">
        <v>93</v>
      </c>
      <c r="J6" s="104">
        <v>23</v>
      </c>
      <c r="K6" s="84">
        <v>4</v>
      </c>
      <c r="L6" s="91">
        <f>E6-F6</f>
        <v>17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235</v>
      </c>
      <c r="F7" s="104">
        <v>229</v>
      </c>
      <c r="G7" s="104"/>
      <c r="H7" s="104">
        <v>228</v>
      </c>
      <c r="I7" s="104">
        <v>196</v>
      </c>
      <c r="J7" s="104">
        <v>7</v>
      </c>
      <c r="K7" s="84"/>
      <c r="L7" s="91">
        <f>E7-F7</f>
        <v>6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19</v>
      </c>
      <c r="F9" s="104">
        <v>10</v>
      </c>
      <c r="G9" s="104"/>
      <c r="H9" s="85">
        <v>11</v>
      </c>
      <c r="I9" s="104">
        <v>10</v>
      </c>
      <c r="J9" s="104">
        <v>8</v>
      </c>
      <c r="K9" s="84"/>
      <c r="L9" s="91">
        <f>E9-F9</f>
        <v>9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</v>
      </c>
      <c r="F12" s="104">
        <v>5</v>
      </c>
      <c r="G12" s="104"/>
      <c r="H12" s="104">
        <v>4</v>
      </c>
      <c r="I12" s="104">
        <v>4</v>
      </c>
      <c r="J12" s="104">
        <v>1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2</v>
      </c>
      <c r="F14" s="107">
        <v>2</v>
      </c>
      <c r="G14" s="107"/>
      <c r="H14" s="107"/>
      <c r="I14" s="107"/>
      <c r="J14" s="107">
        <v>2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327</v>
      </c>
      <c r="F16" s="86">
        <f>SUM(F6:F15)</f>
        <v>295</v>
      </c>
      <c r="G16" s="86">
        <f>SUM(G6:G15)</f>
        <v>0</v>
      </c>
      <c r="H16" s="86">
        <f>SUM(H6:H15)</f>
        <v>286</v>
      </c>
      <c r="I16" s="86">
        <f>SUM(I6:I15)</f>
        <v>210</v>
      </c>
      <c r="J16" s="86">
        <f>SUM(J6:J15)</f>
        <v>41</v>
      </c>
      <c r="K16" s="86">
        <f>SUM(K6:K15)</f>
        <v>4</v>
      </c>
      <c r="L16" s="91">
        <f>E16-F16</f>
        <v>32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15</v>
      </c>
      <c r="F17" s="84">
        <v>4</v>
      </c>
      <c r="G17" s="84"/>
      <c r="H17" s="84">
        <v>13</v>
      </c>
      <c r="I17" s="84">
        <v>11</v>
      </c>
      <c r="J17" s="84">
        <v>2</v>
      </c>
      <c r="K17" s="84"/>
      <c r="L17" s="91">
        <f>E17-F17</f>
        <v>11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15</v>
      </c>
      <c r="F18" s="84">
        <v>13</v>
      </c>
      <c r="G18" s="84"/>
      <c r="H18" s="84">
        <v>3</v>
      </c>
      <c r="I18" s="84">
        <v>2</v>
      </c>
      <c r="J18" s="84">
        <v>12</v>
      </c>
      <c r="K18" s="84">
        <v>4</v>
      </c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20</v>
      </c>
      <c r="F25" s="94">
        <v>13</v>
      </c>
      <c r="G25" s="94"/>
      <c r="H25" s="94">
        <v>6</v>
      </c>
      <c r="I25" s="94">
        <v>2</v>
      </c>
      <c r="J25" s="94">
        <v>14</v>
      </c>
      <c r="K25" s="94">
        <v>4</v>
      </c>
      <c r="L25" s="91">
        <f>E25-F25</f>
        <v>7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88</v>
      </c>
      <c r="F26" s="84">
        <v>85</v>
      </c>
      <c r="G26" s="84"/>
      <c r="H26" s="84">
        <v>69</v>
      </c>
      <c r="I26" s="84">
        <v>54</v>
      </c>
      <c r="J26" s="84">
        <v>19</v>
      </c>
      <c r="K26" s="84"/>
      <c r="L26" s="91">
        <f>E26-F26</f>
        <v>3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</v>
      </c>
      <c r="F27" s="94"/>
      <c r="G27" s="94"/>
      <c r="H27" s="94">
        <v>2</v>
      </c>
      <c r="I27" s="94">
        <v>2</v>
      </c>
      <c r="J27" s="94"/>
      <c r="K27" s="94"/>
      <c r="L27" s="91">
        <f>E27-F27</f>
        <v>2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322</v>
      </c>
      <c r="F28" s="84">
        <v>223</v>
      </c>
      <c r="G28" s="84"/>
      <c r="H28" s="84">
        <v>300</v>
      </c>
      <c r="I28" s="84">
        <v>269</v>
      </c>
      <c r="J28" s="84">
        <v>22</v>
      </c>
      <c r="K28" s="84">
        <v>4</v>
      </c>
      <c r="L28" s="91">
        <f>E28-F28</f>
        <v>99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597</v>
      </c>
      <c r="F29" s="84">
        <v>273</v>
      </c>
      <c r="G29" s="84">
        <v>3</v>
      </c>
      <c r="H29" s="84">
        <v>294</v>
      </c>
      <c r="I29" s="84">
        <v>237</v>
      </c>
      <c r="J29" s="84">
        <v>303</v>
      </c>
      <c r="K29" s="84">
        <v>120</v>
      </c>
      <c r="L29" s="91">
        <f>E29-F29</f>
        <v>324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37</v>
      </c>
      <c r="F30" s="84">
        <v>31</v>
      </c>
      <c r="G30" s="84"/>
      <c r="H30" s="84">
        <v>37</v>
      </c>
      <c r="I30" s="84">
        <v>33</v>
      </c>
      <c r="J30" s="84"/>
      <c r="K30" s="84"/>
      <c r="L30" s="91">
        <f>E30-F30</f>
        <v>6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52</v>
      </c>
      <c r="F31" s="84">
        <v>33</v>
      </c>
      <c r="G31" s="84"/>
      <c r="H31" s="84">
        <v>41</v>
      </c>
      <c r="I31" s="84">
        <v>39</v>
      </c>
      <c r="J31" s="84">
        <v>11</v>
      </c>
      <c r="K31" s="84"/>
      <c r="L31" s="91">
        <f>E31-F31</f>
        <v>19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12</v>
      </c>
      <c r="F32" s="84">
        <v>6</v>
      </c>
      <c r="G32" s="84"/>
      <c r="H32" s="84">
        <v>9</v>
      </c>
      <c r="I32" s="84">
        <v>5</v>
      </c>
      <c r="J32" s="84">
        <v>3</v>
      </c>
      <c r="K32" s="84"/>
      <c r="L32" s="91">
        <f>E32-F32</f>
        <v>6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23</v>
      </c>
      <c r="F37" s="84">
        <v>5</v>
      </c>
      <c r="G37" s="84"/>
      <c r="H37" s="84">
        <v>22</v>
      </c>
      <c r="I37" s="84">
        <v>11</v>
      </c>
      <c r="J37" s="84">
        <v>1</v>
      </c>
      <c r="K37" s="84"/>
      <c r="L37" s="91">
        <f>E37-F37</f>
        <v>18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834</v>
      </c>
      <c r="F40" s="94">
        <v>437</v>
      </c>
      <c r="G40" s="94">
        <v>3</v>
      </c>
      <c r="H40" s="94">
        <v>475</v>
      </c>
      <c r="I40" s="94">
        <v>349</v>
      </c>
      <c r="J40" s="94">
        <v>359</v>
      </c>
      <c r="K40" s="94">
        <v>124</v>
      </c>
      <c r="L40" s="91">
        <f>E40-F40</f>
        <v>397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340</v>
      </c>
      <c r="F41" s="84">
        <v>312</v>
      </c>
      <c r="G41" s="84"/>
      <c r="H41" s="84">
        <v>277</v>
      </c>
      <c r="I41" s="84" t="s">
        <v>93</v>
      </c>
      <c r="J41" s="84">
        <v>63</v>
      </c>
      <c r="K41" s="84">
        <v>1</v>
      </c>
      <c r="L41" s="91">
        <f>E41-F41</f>
        <v>28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4</v>
      </c>
      <c r="F42" s="84">
        <v>1</v>
      </c>
      <c r="G42" s="84"/>
      <c r="H42" s="84">
        <v>3</v>
      </c>
      <c r="I42" s="84" t="s">
        <v>93</v>
      </c>
      <c r="J42" s="84">
        <v>1</v>
      </c>
      <c r="K42" s="84">
        <v>1</v>
      </c>
      <c r="L42" s="91">
        <f>E42-F42</f>
        <v>3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</v>
      </c>
      <c r="F43" s="84">
        <v>2</v>
      </c>
      <c r="G43" s="84"/>
      <c r="H43" s="84">
        <v>4</v>
      </c>
      <c r="I43" s="84">
        <v>3</v>
      </c>
      <c r="J43" s="84">
        <v>1</v>
      </c>
      <c r="K43" s="84"/>
      <c r="L43" s="91">
        <f>E43-F43</f>
        <v>3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346</v>
      </c>
      <c r="F45" s="84">
        <f aca="true" t="shared" si="0" ref="F45:K45">F41+F43+F44</f>
        <v>315</v>
      </c>
      <c r="G45" s="84">
        <f t="shared" si="0"/>
        <v>0</v>
      </c>
      <c r="H45" s="84">
        <f t="shared" si="0"/>
        <v>282</v>
      </c>
      <c r="I45" s="84">
        <f>I43+I44</f>
        <v>3</v>
      </c>
      <c r="J45" s="84">
        <f t="shared" si="0"/>
        <v>64</v>
      </c>
      <c r="K45" s="84">
        <f t="shared" si="0"/>
        <v>1</v>
      </c>
      <c r="L45" s="91">
        <f>E45-F45</f>
        <v>31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1527</v>
      </c>
      <c r="F46" s="84">
        <f t="shared" si="1"/>
        <v>1060</v>
      </c>
      <c r="G46" s="84">
        <f t="shared" si="1"/>
        <v>3</v>
      </c>
      <c r="H46" s="84">
        <f t="shared" si="1"/>
        <v>1049</v>
      </c>
      <c r="I46" s="84">
        <f t="shared" si="1"/>
        <v>564</v>
      </c>
      <c r="J46" s="84">
        <f t="shared" si="1"/>
        <v>478</v>
      </c>
      <c r="K46" s="84">
        <f t="shared" si="1"/>
        <v>133</v>
      </c>
      <c r="L46" s="91">
        <f>E46-F46</f>
        <v>467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&amp;LDADA3075&amp;C&amp;R2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/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45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2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18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7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&amp;LDADA3075&amp;C&amp;R3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28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257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147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174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144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555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279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6103156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1163082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22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764</v>
      </c>
      <c r="F58" s="110">
        <f>F59+F62+F63+F64</f>
        <v>153</v>
      </c>
      <c r="G58" s="110">
        <f>G59+G62+G63+G64</f>
        <v>118</v>
      </c>
      <c r="H58" s="110">
        <f>H59+H62+H63+H64</f>
        <v>13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278</v>
      </c>
      <c r="F59" s="94">
        <v>8</v>
      </c>
      <c r="G59" s="94"/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37</v>
      </c>
      <c r="F60" s="86">
        <v>6</v>
      </c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226</v>
      </c>
      <c r="F61" s="86">
        <v>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/>
      <c r="G62" s="84">
        <v>5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207</v>
      </c>
      <c r="F63" s="84">
        <v>141</v>
      </c>
      <c r="G63" s="84">
        <v>113</v>
      </c>
      <c r="H63" s="84">
        <v>13</v>
      </c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278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525</v>
      </c>
      <c r="G68" s="116">
        <v>3256483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305</v>
      </c>
      <c r="G69" s="118">
        <v>2952110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220</v>
      </c>
      <c r="G70" s="118">
        <v>304373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196</v>
      </c>
      <c r="G71" s="116">
        <v>104090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&amp;LDADA3075&amp;C&amp;R4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27.824267782426777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9.75609756097561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28.571428571428573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34.540389972144844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1.5625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98.9622641509434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349.6666666666667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509</v>
      </c>
    </row>
    <row r="11" spans="1:4" ht="16.5" customHeight="1">
      <c r="A11" s="212" t="s">
        <v>62</v>
      </c>
      <c r="B11" s="214"/>
      <c r="C11" s="10">
        <v>9</v>
      </c>
      <c r="D11" s="84">
        <v>117</v>
      </c>
    </row>
    <row r="12" spans="1:4" ht="16.5" customHeight="1">
      <c r="A12" s="330" t="s">
        <v>104</v>
      </c>
      <c r="B12" s="330"/>
      <c r="C12" s="10">
        <v>10</v>
      </c>
      <c r="D12" s="84">
        <v>10</v>
      </c>
    </row>
    <row r="13" spans="1:4" ht="16.5" customHeight="1">
      <c r="A13" s="327" t="s">
        <v>204</v>
      </c>
      <c r="B13" s="329"/>
      <c r="C13" s="10">
        <v>11</v>
      </c>
      <c r="D13" s="94">
        <v>51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480</v>
      </c>
    </row>
    <row r="16" spans="1:4" ht="16.5" customHeight="1">
      <c r="A16" s="330" t="s">
        <v>105</v>
      </c>
      <c r="B16" s="330"/>
      <c r="C16" s="10">
        <v>14</v>
      </c>
      <c r="D16" s="84">
        <v>232</v>
      </c>
    </row>
    <row r="17" spans="1:5" ht="16.5" customHeight="1">
      <c r="A17" s="330" t="s">
        <v>109</v>
      </c>
      <c r="B17" s="330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&amp;LDADA3075&amp;C&amp;R5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Гайдучок</cp:lastModifiedBy>
  <cp:lastPrinted>2020-09-01T06:23:08Z</cp:lastPrinted>
  <dcterms:created xsi:type="dcterms:W3CDTF">2004-04-20T14:33:35Z</dcterms:created>
  <dcterms:modified xsi:type="dcterms:W3CDTF">2021-07-09T08:42:23Z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DADA3075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