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<sst xmlns="http://schemas.openxmlformats.org/spreadsheetml/2006/main" count="295" uniqueCount="221">
  <si>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</si>
  <si>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</si>
  <si>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</si>
  <si>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</si>
  <si>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</si>
  <si>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</si>
  <si>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</si>
  <si>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</si>
  <si>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</si>
  <si>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</si>
  <si>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</si>
  <si>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</si>
  <si>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</si>
  <si>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</si>
  <si>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</si>
  <si>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</si>
  <si>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</si>
  <si>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</si>
  <si>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</si>
  <si>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</si>
  <si>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</si>
  <si>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</si>
  <si>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</si>
  <si>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</si>
  <si>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</si>
  <si>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</si>
  <si>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</si>
  <si>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</si>
  <si>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</si>
  <si>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</si>
  <si>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</si>
  <si>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</si>
  <si>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</si>
  <si>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</si>
  <si>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</si>
  <si>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</si>
  <si>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</si>
  <si>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</si>
  <si>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</si>
  <si>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</si>
  <si>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</si>
  <si>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</si>
  <si>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</si>
  <si>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</si>
  <si>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</si>
  <si>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</si>
  <si>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</si>
  <si>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</si>
  <si>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</si>
  <si>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</si>
  <si>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</si>
  <si>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</si>
  <si>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</si>
  <si>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</si>
  <si>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</si>
  <si>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</si>
  <si>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</si>
  <si>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</si>
  <si>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</si>
  <si>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</si>
  <si>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</si>
  <si>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</si>
  <si>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</si>
  <si>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</si>
  <si>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</si>
  <si>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</si>
  <si>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</si>
  <si>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</si>
  <si>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</si>
  <si>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</si>
  <si>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</si>
  <si>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</si>
  <si>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</si>
  <si>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</si>
  <si>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</si>
  <si>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</si>
  <si>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</si>
  <si>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</si>
  <si>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</si>
  <si>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</si>
  <si>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</si>
  <si>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</si>
  <si>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</si>
  <si>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</si>
  <si>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</si>
  <si>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</si>
  <si>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</si>
  <si>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</si>
  <si>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</si>
  <si>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</si>
  <si>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</si>
  <si>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</si>
  <si>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</si>
  <si>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</si>
  <si>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</si>
  <si>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</si>
  <si>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</si>
  <si>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</si>
  <si>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</si>
  <si>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</si>
  <si>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</si>
  <si>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</si>
  <si>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</si>
  <si>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</si>
  <si>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</si>
  <si>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</si>
  <si>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</si>
  <si>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</si>
  <si>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</si>
  <si>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</si>
  <si>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</si>
  <si>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</si>
  <si>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</si>
  <si>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</si>
  <si>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</si>
  <si>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</si>
  <si>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</si>
  <si>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</si>
  <si>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</si>
  <si>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</si>
  <si>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</si>
  <si>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</si>
  <si>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</si>
  <si>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</si>
  <si>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</si>
  <si>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</si>
  <si>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</si>
  <si>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</si>
  <si>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</si>
  <si>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</si>
  <si>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</si>
  <si>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</si>
  <si>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</si>
  <si>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</si>
  <si>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</si>
  <si>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</si>
  <si>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</si>
  <si>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</si>
  <si>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</si>
  <si>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</si>
  <si>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</si>
  <si>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</si>
  <si>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</si>
  <si>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</si>
  <si>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</si>
  <si>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</si>
  <si>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</si>
  <si>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</si>
  <si>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</si>
  <si>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</si>
  <si>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</si>
  <si>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</si>
  <si>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</si>
  <si>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</si>
  <si>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</si>
  <si>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</si>
  <si>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</si>
  <si>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</si>
  <si>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</si>
  <si>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</si>
  <si>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</si>
  <si>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</si>
  <si>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</si>
  <si>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</si>
  <si>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</si>
  <si>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</si>
  <si>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</si>
  <si>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</si>
  <si>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</si>
  <si>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</si>
  <si>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</si>
  <si>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</si>
  <si>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</si>
  <si>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</si>
  <si>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</si>
  <si>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</si>
  <si>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</si>
  <si>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</si>
  <si>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</si>
  <si>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</si>
  <si>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</si>
  <si>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</si>
  <si>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</si>
  <si>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</si>
  <si>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</si>
  <si>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</si>
  <si>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</si>
  <si>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</si>
  <si>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</si>
  <si>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</si>
  <si>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</si>
  <si>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</si>
  <si>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</si>
  <si>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</si>
  <si>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</si>
  <si>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</si>
  <si>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</si>
  <si>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</si>
  <si>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</si>
  <si>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</si>
  <si>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</si>
  <si>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</si>
  <si>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</si>
  <si>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</si>
  <si>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</si>
  <si>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</si>
  <si>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</si>
  <si>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</si>
  <si>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</si>
  <si>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</si>
  <si>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</si>
  <si>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</si>
  <si>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</si>
  <si>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</si>
  <si>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</si>
  <si>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</si>
  <si>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</si>
  <si>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</si>
  <si>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</si>
  <si>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</si>
  <si>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12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</si>
</sst>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₴&quot;;\-#,##0\ &quot;₴&quot;"/>
    <numFmt numFmtId="171" formatCode="#,##0\ &quot;₴&quot;;[Red]\-#,##0\ &quot;₴&quot;"/>
    <numFmt numFmtId="172" formatCode="#,##0.00\ &quot;₴&quot;;\-#,##0.00\ &quot;₴&quot;"/>
    <numFmt numFmtId="173" formatCode="#,##0.00\ &quot;₴&quot;;[Red]\-#,##0.00\ &quot;₴&quot;"/>
    <numFmt numFmtId="174" formatCode="_-* #,##0\ &quot;₴&quot;_-;\-* #,##0\ &quot;₴&quot;_-;_-* &quot;-&quot;\ &quot;₴&quot;_-;_-@_-"/>
    <numFmt numFmtId="175" formatCode="_-* #,##0.00\ &quot;₴&quot;_-;\-* #,##0.00\ &quot;₴&quot;_-;_-* &quot;-&quot;??\ &quot;₴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&amp;L4F28797E&amp;C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112</v>
      </c>
      <c r="F6" s="103">
        <v>95</v>
      </c>
      <c r="G6" s="103"/>
      <c r="H6" s="103">
        <v>88</v>
      </c>
      <c r="I6" s="121" t="s">
        <v>210</v>
      </c>
      <c r="J6" s="103">
        <v>24</v>
      </c>
      <c r="K6" s="84">
        <v>3</v>
      </c>
      <c r="L6" s="91">
        <f>E6-F6</f>
        <v>17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435</v>
      </c>
      <c r="F7" s="103">
        <v>429</v>
      </c>
      <c r="G7" s="103"/>
      <c r="H7" s="103">
        <v>435</v>
      </c>
      <c r="I7" s="103">
        <v>373</v>
      </c>
      <c r="J7" s="103"/>
      <c r="K7" s="84"/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30</v>
      </c>
      <c r="F9" s="103">
        <v>21</v>
      </c>
      <c r="G9" s="103"/>
      <c r="H9" s="85">
        <v>27</v>
      </c>
      <c r="I9" s="103">
        <v>20</v>
      </c>
      <c r="J9" s="103">
        <v>3</v>
      </c>
      <c r="K9" s="84"/>
      <c r="L9" s="91">
        <f>E9-F9</f>
        <v>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591</v>
      </c>
      <c r="F16" s="84">
        <f>SUM(F6:F15)</f>
        <v>559</v>
      </c>
      <c r="G16" s="84">
        <f>SUM(G6:G15)</f>
        <v>0</v>
      </c>
      <c r="H16" s="84">
        <f>SUM(H6:H15)</f>
        <v>564</v>
      </c>
      <c r="I16" s="84">
        <f>SUM(I6:I15)</f>
        <v>406</v>
      </c>
      <c r="J16" s="84">
        <f>SUM(J6:J15)</f>
        <v>27</v>
      </c>
      <c r="K16" s="84">
        <f>SUM(K6:K15)</f>
        <v>3</v>
      </c>
      <c r="L16" s="91">
        <f>E16-F16</f>
        <v>32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10</v>
      </c>
      <c r="G17" s="84"/>
      <c r="H17" s="84">
        <v>21</v>
      </c>
      <c r="I17" s="84">
        <v>14</v>
      </c>
      <c r="J17" s="84"/>
      <c r="K17" s="84"/>
      <c r="L17" s="91">
        <f>E17-F17</f>
        <v>11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17</v>
      </c>
      <c r="F18" s="84">
        <v>15</v>
      </c>
      <c r="G18" s="84"/>
      <c r="H18" s="84">
        <v>15</v>
      </c>
      <c r="I18" s="84">
        <v>10</v>
      </c>
      <c r="J18" s="84">
        <v>2</v>
      </c>
      <c r="K18" s="84">
        <v>1</v>
      </c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25</v>
      </c>
      <c r="F25" s="94">
        <v>18</v>
      </c>
      <c r="G25" s="94"/>
      <c r="H25" s="94">
        <v>23</v>
      </c>
      <c r="I25" s="94">
        <v>10</v>
      </c>
      <c r="J25" s="94">
        <v>2</v>
      </c>
      <c r="K25" s="94">
        <v>1</v>
      </c>
      <c r="L25" s="91">
        <f>E25-F25</f>
        <v>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144</v>
      </c>
      <c r="F26" s="84">
        <v>141</v>
      </c>
      <c r="G26" s="84"/>
      <c r="H26" s="84">
        <v>144</v>
      </c>
      <c r="I26" s="84">
        <v>120</v>
      </c>
      <c r="J26" s="84"/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1</v>
      </c>
      <c r="G27" s="111"/>
      <c r="H27" s="111">
        <v>3</v>
      </c>
      <c r="I27" s="111">
        <v>3</v>
      </c>
      <c r="J27" s="111"/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492</v>
      </c>
      <c r="F28" s="84">
        <v>393</v>
      </c>
      <c r="G28" s="84"/>
      <c r="H28" s="84">
        <v>466</v>
      </c>
      <c r="I28" s="84">
        <v>421</v>
      </c>
      <c r="J28" s="84">
        <v>26</v>
      </c>
      <c r="K28" s="84"/>
      <c r="L28" s="91">
        <f>E28-F28</f>
        <v>99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756</v>
      </c>
      <c r="F29" s="84">
        <v>432</v>
      </c>
      <c r="G29" s="84">
        <v>10</v>
      </c>
      <c r="H29" s="84">
        <v>564</v>
      </c>
      <c r="I29" s="84">
        <v>400</v>
      </c>
      <c r="J29" s="84">
        <v>192</v>
      </c>
      <c r="K29" s="84">
        <v>51</v>
      </c>
      <c r="L29" s="91">
        <f>E29-F29</f>
        <v>324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71</v>
      </c>
      <c r="F30" s="84">
        <v>65</v>
      </c>
      <c r="G30" s="84"/>
      <c r="H30" s="84">
        <v>69</v>
      </c>
      <c r="I30" s="84">
        <v>61</v>
      </c>
      <c r="J30" s="84">
        <v>2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80</v>
      </c>
      <c r="F31" s="84">
        <v>61</v>
      </c>
      <c r="G31" s="84"/>
      <c r="H31" s="84">
        <v>76</v>
      </c>
      <c r="I31" s="84">
        <v>73</v>
      </c>
      <c r="J31" s="84">
        <v>4</v>
      </c>
      <c r="K31" s="84"/>
      <c r="L31" s="91">
        <f>E31-F31</f>
        <v>19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16</v>
      </c>
      <c r="F32" s="84">
        <v>10</v>
      </c>
      <c r="G32" s="84"/>
      <c r="H32" s="84">
        <v>16</v>
      </c>
      <c r="I32" s="84">
        <v>10</v>
      </c>
      <c r="J32" s="84"/>
      <c r="K32" s="84"/>
      <c r="L32" s="91">
        <f>E32-F32</f>
        <v>6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27</v>
      </c>
      <c r="F37" s="84">
        <v>9</v>
      </c>
      <c r="G37" s="84"/>
      <c r="H37" s="84">
        <v>27</v>
      </c>
      <c r="I37" s="84">
        <v>14</v>
      </c>
      <c r="J37" s="84"/>
      <c r="K37" s="84"/>
      <c r="L37" s="91">
        <f>E37-F37</f>
        <v>18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1114</v>
      </c>
      <c r="F40" s="94">
        <v>720</v>
      </c>
      <c r="G40" s="94">
        <v>10</v>
      </c>
      <c r="H40" s="94">
        <v>890</v>
      </c>
      <c r="I40" s="94">
        <v>621</v>
      </c>
      <c r="J40" s="94">
        <v>224</v>
      </c>
      <c r="K40" s="94">
        <v>51</v>
      </c>
      <c r="L40" s="91">
        <f>E40-F40</f>
        <v>394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598</v>
      </c>
      <c r="F41" s="84">
        <v>570</v>
      </c>
      <c r="G41" s="84"/>
      <c r="H41" s="84">
        <v>556</v>
      </c>
      <c r="I41" s="121" t="s">
        <v>210</v>
      </c>
      <c r="J41" s="84">
        <v>42</v>
      </c>
      <c r="K41" s="84">
        <v>1</v>
      </c>
      <c r="L41" s="91">
        <f>E41-F41</f>
        <v>28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3</v>
      </c>
      <c r="G42" s="84"/>
      <c r="H42" s="84">
        <v>5</v>
      </c>
      <c r="I42" s="121" t="s">
        <v>210</v>
      </c>
      <c r="J42" s="84">
        <v>1</v>
      </c>
      <c r="K42" s="84">
        <v>1</v>
      </c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3</v>
      </c>
      <c r="G43" s="84"/>
      <c r="H43" s="84">
        <v>6</v>
      </c>
      <c r="I43" s="84">
        <v>3</v>
      </c>
      <c r="J43" s="84"/>
      <c r="K43" s="84"/>
      <c r="L43" s="91">
        <f>E43-F43</f>
        <v>3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607</v>
      </c>
      <c r="F45" s="84">
        <f aca="true" t="shared" si="0" ref="F45:K45">F41+F43+F44</f>
        <v>576</v>
      </c>
      <c r="G45" s="84">
        <f t="shared" si="0"/>
        <v>0</v>
      </c>
      <c r="H45" s="84">
        <f t="shared" si="0"/>
        <v>565</v>
      </c>
      <c r="I45" s="84">
        <f>I43+I44</f>
        <v>3</v>
      </c>
      <c r="J45" s="84">
        <f t="shared" si="0"/>
        <v>42</v>
      </c>
      <c r="K45" s="84">
        <f t="shared" si="0"/>
        <v>1</v>
      </c>
      <c r="L45" s="91">
        <f>E45-F45</f>
        <v>31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2337</v>
      </c>
      <c r="F46" s="84">
        <f t="shared" si="1"/>
        <v>1873</v>
      </c>
      <c r="G46" s="84">
        <f t="shared" si="1"/>
        <v>10</v>
      </c>
      <c r="H46" s="84">
        <f t="shared" si="1"/>
        <v>2042</v>
      </c>
      <c r="I46" s="84">
        <f t="shared" si="1"/>
        <v>1040</v>
      </c>
      <c r="J46" s="84">
        <f t="shared" si="1"/>
        <v>295</v>
      </c>
      <c r="K46" s="84">
        <f t="shared" si="1"/>
        <v>56</v>
      </c>
      <c r="L46" s="91">
        <f>E46-F46</f>
        <v>464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&amp;L4F28797E&amp;C&amp;R2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10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&amp;L4F28797E&amp;C&amp;R3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499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224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285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240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738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376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11456855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4960356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1550</v>
      </c>
      <c r="F58" s="109">
        <f>F59+F62+F63+F64</f>
        <v>261</v>
      </c>
      <c r="G58" s="109">
        <f>G59+G62+G63+G64</f>
        <v>180</v>
      </c>
      <c r="H58" s="109">
        <f>H59+H62+H63+H64</f>
        <v>50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534</v>
      </c>
      <c r="F59" s="94">
        <v>20</v>
      </c>
      <c r="G59" s="94">
        <v>10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67</v>
      </c>
      <c r="F60" s="86">
        <v>17</v>
      </c>
      <c r="G60" s="86">
        <v>4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433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6</v>
      </c>
      <c r="G62" s="84">
        <v>10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460</v>
      </c>
      <c r="F63" s="84">
        <v>219</v>
      </c>
      <c r="G63" s="84">
        <v>160</v>
      </c>
      <c r="H63" s="84">
        <v>50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549</v>
      </c>
      <c r="F64" s="84">
        <v>16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1012</v>
      </c>
      <c r="G68" s="115">
        <v>8091175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599</v>
      </c>
      <c r="G69" s="117">
        <v>7377948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413</v>
      </c>
      <c r="G70" s="117">
        <v>713227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361</v>
      </c>
      <c r="G71" s="115">
        <v>232700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1513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&amp;L4F28797E&amp;C&amp;R4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18.983050847457626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11.11111111111111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22.767857142857142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2.380952380952381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109.02295782167646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680.6666666666666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779</v>
      </c>
    </row>
    <row r="11" spans="1:4" ht="16.5" customHeight="1">
      <c r="A11" s="215" t="s">
        <v>62</v>
      </c>
      <c r="B11" s="217"/>
      <c r="C11" s="10">
        <v>9</v>
      </c>
      <c r="D11" s="84">
        <v>111</v>
      </c>
    </row>
    <row r="12" spans="1:4" ht="16.5" customHeight="1">
      <c r="A12" s="331" t="s">
        <v>103</v>
      </c>
      <c r="B12" s="331"/>
      <c r="C12" s="10">
        <v>10</v>
      </c>
      <c r="D12" s="84">
        <v>20</v>
      </c>
    </row>
    <row r="13" spans="1:4" ht="16.5" customHeight="1">
      <c r="A13" s="328" t="s">
        <v>203</v>
      </c>
      <c r="B13" s="330"/>
      <c r="C13" s="10">
        <v>11</v>
      </c>
      <c r="D13" s="94">
        <v>80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316</v>
      </c>
    </row>
    <row r="16" spans="1:4" ht="16.5" customHeight="1">
      <c r="A16" s="331" t="s">
        <v>104</v>
      </c>
      <c r="B16" s="331"/>
      <c r="C16" s="10">
        <v>14</v>
      </c>
      <c r="D16" s="84">
        <v>217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&amp;L4F28797E&amp;C&amp;R5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Гайдучок</cp:lastModifiedBy>
  <cp:lastPrinted>2021-09-02T06:14:55Z</cp:lastPrinted>
  <dcterms:created xsi:type="dcterms:W3CDTF">2004-04-20T14:33:35Z</dcterms:created>
  <dcterms:modified xsi:type="dcterms:W3CDTF">2022-01-24T07:48:36Z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4F28797E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