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<sst xmlns="http://schemas.openxmlformats.org/spreadsheetml/2006/main" count="154" uniqueCount="128">
  <si>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</si>
  <si>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</si>
  <si>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</si>
  <si>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</si>
  <si>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</si>
  <si>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</si>
  <si>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</si>
  <si>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</si>
  <si>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</si>
  <si>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</si>
  <si>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</si>
  <si>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</si>
  <si>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</si>
  <si>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</si>
  <si>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</si>
  <si>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</si>
  <si>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</si>
  <si>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</si>
  <si>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</si>
  <si>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</si>
  <si>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</si>
  <si>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</si>
  <si>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</si>
  <si>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</si>
  <si>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</si>
  <si>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</si>
  <si>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</si>
  <si>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</si>
  <si>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</si>
  <si>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</si>
  <si>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</si>
  <si>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</si>
  <si>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</si>
  <si>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</si>
  <si>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</si>
  <si>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</si>
  <si>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</si>
  <si>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</si>
  <si>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</si>
  <si>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</si>
  <si>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</si>
  <si>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</si>
  <si>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</si>
  <si>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</si>
  <si>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</si>
  <si>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</si>
  <si>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</si>
  <si>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</si>
  <si>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</si>
  <si>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</si>
  <si>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</si>
  <si>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</si>
  <si>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</si>
  <si>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</si>
  <si>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</si>
  <si>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</si>
  <si>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</si>
  <si>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</si>
  <si>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</si>
  <si>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</si>
  <si>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</si>
  <si>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</si>
  <si>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</si>
  <si>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</si>
  <si>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</si>
  <si>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</si>
  <si>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</si>
  <si>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</si>
  <si>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</si>
  <si>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</si>
  <si>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</si>
  <si>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</si>
  <si>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</si>
  <si>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</si>
  <si>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</si>
  <si>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</si>
  <si>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</si>
  <si>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</si>
  <si>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</si>
  <si>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</si>
  <si>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</si>
  <si>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</si>
  <si>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</si>
  <si>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</si>
  <si>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</si>
  <si>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</si>
  <si>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</si>
  <si>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</si>
  <si>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</si>
  <si>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</si>
  <si>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</si>
  <si>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</si>
  <si>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</si>
  <si>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</si>
  <si>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</si>
  <si>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</si>
  <si>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</si>
  <si>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</si>
  <si>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</si>
  <si>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</si>
  <si>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</si>
  <si>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</si>
  <si>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</si>
  <si>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</si>
  <si>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</si>
  <si>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</si>
  <si>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</si>
  <si>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</si>
  <si>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</si>
  <si>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</si>
  <si>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</si>
  <si>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</si>
  <si>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</si>
  <si>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</si>
  <si>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</si>
  <si>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</si>
  <si>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</si>
  <si>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</si>
  <si>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</si>
  <si>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</si>
  <si>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</si>
  <si>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</si>
  <si>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</si>
  <si>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</si>
  <si>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І.С. Калашнюк</t>
  </si>
  <si>
    <t>(04353)21663</t>
  </si>
  <si>
    <t>inbox@tp.vn.court.gov.ua</t>
  </si>
  <si>
    <t>6 січня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</si>
</sst>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&amp;LC2614AFC&amp;C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405</v>
      </c>
      <c r="D6" s="96">
        <f>SUM(D7,D10,D13,D14,D15,D21,D24,D25,D18,D19,D20)</f>
        <v>384268.60000000003</v>
      </c>
      <c r="E6" s="96">
        <f>SUM(E7,E10,E13,E14,E15,E21,E24,E25,E18,E19,E20)</f>
        <v>303</v>
      </c>
      <c r="F6" s="96">
        <f>SUM(F7,F10,F13,F14,F15,F21,F24,F25,F18,F19,F20)</f>
        <v>326648.14</v>
      </c>
      <c r="G6" s="96">
        <f>SUM(G7,G10,G13,G14,G15,G21,G24,G25,G18,G19,G20)</f>
        <v>10</v>
      </c>
      <c r="H6" s="96">
        <f>SUM(H7,H10,H13,H14,H15,H21,H24,H25,H18,H19,H20)</f>
        <v>15432.6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94</v>
      </c>
      <c r="L6" s="96">
        <f>SUM(L7,L10,L13,L14,L15,L21,L24,L25,L18,L19,L20)</f>
        <v>53180.600000000006</v>
      </c>
    </row>
    <row r="7" spans="1:12" ht="16.5" customHeight="1">
      <c r="A7" s="87">
        <v>2</v>
      </c>
      <c r="B7" s="90" t="s">
        <v>74</v>
      </c>
      <c r="C7" s="97">
        <v>152</v>
      </c>
      <c r="D7" s="97">
        <v>231663.4</v>
      </c>
      <c r="E7" s="97">
        <v>104</v>
      </c>
      <c r="F7" s="97">
        <v>182399.8</v>
      </c>
      <c r="G7" s="97">
        <v>6</v>
      </c>
      <c r="H7" s="97">
        <v>12069</v>
      </c>
      <c r="I7" s="97"/>
      <c r="J7" s="97"/>
      <c r="K7" s="97">
        <v>42</v>
      </c>
      <c r="L7" s="97">
        <v>36574.8</v>
      </c>
    </row>
    <row r="8" spans="1:12" ht="16.5" customHeight="1">
      <c r="A8" s="87">
        <v>3</v>
      </c>
      <c r="B8" s="91" t="s">
        <v>75</v>
      </c>
      <c r="C8" s="97">
        <v>71</v>
      </c>
      <c r="D8" s="97">
        <v>149410</v>
      </c>
      <c r="E8" s="97">
        <v>64</v>
      </c>
      <c r="F8" s="97">
        <v>134528</v>
      </c>
      <c r="G8" s="97">
        <v>6</v>
      </c>
      <c r="H8" s="97">
        <v>12069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81</v>
      </c>
      <c r="D9" s="97">
        <v>82253.4000000001</v>
      </c>
      <c r="E9" s="97">
        <v>40</v>
      </c>
      <c r="F9" s="97">
        <v>47871.8</v>
      </c>
      <c r="G9" s="97"/>
      <c r="H9" s="97"/>
      <c r="I9" s="97"/>
      <c r="J9" s="97"/>
      <c r="K9" s="97">
        <v>41</v>
      </c>
      <c r="L9" s="97">
        <v>34472.8</v>
      </c>
    </row>
    <row r="10" spans="1:12" ht="19.5" customHeight="1">
      <c r="A10" s="87">
        <v>5</v>
      </c>
      <c r="B10" s="90" t="s">
        <v>77</v>
      </c>
      <c r="C10" s="97">
        <v>61</v>
      </c>
      <c r="D10" s="97">
        <v>64321.2</v>
      </c>
      <c r="E10" s="97">
        <v>56</v>
      </c>
      <c r="F10" s="97">
        <v>69168.1</v>
      </c>
      <c r="G10" s="97">
        <v>2</v>
      </c>
      <c r="H10" s="97">
        <v>1682</v>
      </c>
      <c r="I10" s="97"/>
      <c r="J10" s="97"/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18918</v>
      </c>
      <c r="E11" s="97">
        <v>9</v>
      </c>
      <c r="F11" s="97">
        <v>26602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54</v>
      </c>
      <c r="D12" s="97">
        <v>45403.2</v>
      </c>
      <c r="E12" s="97">
        <v>47</v>
      </c>
      <c r="F12" s="97">
        <v>42566.1</v>
      </c>
      <c r="G12" s="97">
        <v>2</v>
      </c>
      <c r="H12" s="97">
        <v>1682</v>
      </c>
      <c r="I12" s="97"/>
      <c r="J12" s="97"/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37836</v>
      </c>
      <c r="E13" s="97">
        <v>42</v>
      </c>
      <c r="F13" s="97">
        <v>34954</v>
      </c>
      <c r="G13" s="97">
        <v>2</v>
      </c>
      <c r="H13" s="97">
        <v>1681.6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</v>
      </c>
      <c r="D15" s="97">
        <v>36154.4</v>
      </c>
      <c r="E15" s="97">
        <v>74</v>
      </c>
      <c r="F15" s="97">
        <v>34240.04</v>
      </c>
      <c r="G15" s="97"/>
      <c r="H15" s="97"/>
      <c r="I15" s="97"/>
      <c r="J15" s="97"/>
      <c r="K15" s="97">
        <v>6</v>
      </c>
      <c r="L15" s="97">
        <v>3153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3</v>
      </c>
      <c r="F16" s="97">
        <v>3153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76</v>
      </c>
      <c r="D17" s="97">
        <v>31950.4</v>
      </c>
      <c r="E17" s="97">
        <v>71</v>
      </c>
      <c r="F17" s="97">
        <v>31087.04</v>
      </c>
      <c r="G17" s="97"/>
      <c r="H17" s="97"/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66</v>
      </c>
      <c r="D18" s="97">
        <v>13873.2</v>
      </c>
      <c r="E18" s="97">
        <v>26</v>
      </c>
      <c r="F18" s="97">
        <v>5465.2</v>
      </c>
      <c r="G18" s="97"/>
      <c r="H18" s="97"/>
      <c r="I18" s="97"/>
      <c r="J18" s="97"/>
      <c r="K18" s="97">
        <v>40</v>
      </c>
      <c r="L18" s="97">
        <v>8408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421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8408</v>
      </c>
      <c r="E39" s="96">
        <f>SUM(E40,E47,E48,E49)</f>
        <v>9</v>
      </c>
      <c r="F39" s="96">
        <f>SUM(F40,F47,F48,F49)</f>
        <v>4038.6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8408</v>
      </c>
      <c r="E40" s="97">
        <f>SUM(E41,E44)</f>
        <v>9</v>
      </c>
      <c r="F40" s="97">
        <f>SUM(F41,F44)</f>
        <v>4038.6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/>
      <c r="F41" s="97"/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9</v>
      </c>
      <c r="D44" s="97">
        <v>7567.2</v>
      </c>
      <c r="E44" s="97">
        <v>9</v>
      </c>
      <c r="F44" s="97">
        <v>4038.6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7567.2</v>
      </c>
      <c r="E46" s="97">
        <v>9</v>
      </c>
      <c r="F46" s="97">
        <v>4038.6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674.77</v>
      </c>
      <c r="E50" s="96">
        <f>SUM(E51:E54)</f>
        <v>20</v>
      </c>
      <c r="F50" s="96">
        <f>SUM(F51:F54)</f>
        <v>676.6099999999999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94.62</v>
      </c>
      <c r="E51" s="97">
        <v>12</v>
      </c>
      <c r="F51" s="97">
        <v>93.63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454.03</v>
      </c>
      <c r="E54" s="97">
        <v>6</v>
      </c>
      <c r="F54" s="97">
        <v>456.78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346</v>
      </c>
      <c r="D55" s="96">
        <v>145458.399999999</v>
      </c>
      <c r="E55" s="96">
        <v>155</v>
      </c>
      <c r="F55" s="96">
        <v>65162.6200000002</v>
      </c>
      <c r="G55" s="96"/>
      <c r="H55" s="96"/>
      <c r="I55" s="96">
        <v>344</v>
      </c>
      <c r="J55" s="96">
        <v>144617.599999999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781</v>
      </c>
      <c r="D56" s="96">
        <f t="shared" si="0"/>
        <v>538809.7699999991</v>
      </c>
      <c r="E56" s="96">
        <f t="shared" si="0"/>
        <v>487</v>
      </c>
      <c r="F56" s="96">
        <f t="shared" si="0"/>
        <v>396525.9700000002</v>
      </c>
      <c r="G56" s="96">
        <f t="shared" si="0"/>
        <v>10</v>
      </c>
      <c r="H56" s="96">
        <f t="shared" si="0"/>
        <v>15432.6</v>
      </c>
      <c r="I56" s="96">
        <f t="shared" si="0"/>
        <v>344</v>
      </c>
      <c r="J56" s="96">
        <f t="shared" si="0"/>
        <v>144617.599999999</v>
      </c>
      <c r="K56" s="96">
        <f t="shared" si="0"/>
        <v>97</v>
      </c>
      <c r="L56" s="96">
        <f t="shared" si="0"/>
        <v>54862.20000000001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&amp;LC2614AFC&amp;CФорма № 10, Підрозділ: Теплицький районний 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97</v>
      </c>
      <c r="F4" s="93">
        <f>SUM(F5:F25)</f>
        <v>54862.19999999999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37</v>
      </c>
      <c r="F5" s="95">
        <v>9038.59999999999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36364.6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4624.4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&amp;LC2614AFC&amp;CФорма № 10, Підрозділ: Теплицький районний 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2021-01-26T14:35:28Z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C2614AFC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