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<sst xmlns="http://schemas.openxmlformats.org/spreadsheetml/2006/main" count="290" uniqueCount="217">
  <si>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</si>
  <si>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</si>
  <si>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</si>
  <si>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</si>
  <si>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</si>
  <si>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</si>
  <si>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</si>
  <si>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</si>
  <si>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</si>
  <si>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</si>
  <si>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</si>
  <si>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</si>
  <si>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</si>
  <si>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</si>
  <si>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</si>
  <si>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</si>
  <si>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</si>
  <si>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</si>
  <si>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</si>
  <si>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</si>
  <si>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</si>
  <si>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</si>
  <si>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</si>
  <si>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</si>
  <si>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</si>
  <si>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</si>
  <si>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</si>
  <si>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</si>
  <si>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</si>
  <si>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</si>
  <si>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</si>
  <si>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</si>
  <si>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</si>
  <si>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</si>
  <si>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</si>
  <si>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</si>
  <si>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</si>
  <si>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</si>
  <si>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</si>
  <si>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</si>
  <si>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</si>
  <si>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</si>
  <si>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</si>
  <si>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</si>
  <si>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</si>
  <si>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</si>
  <si>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</si>
  <si>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</si>
  <si>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</si>
  <si>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</si>
  <si>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</si>
  <si>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</si>
  <si>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</si>
  <si>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</si>
  <si>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</si>
  <si>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</si>
  <si>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</si>
  <si>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</si>
  <si>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</si>
  <si>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</si>
  <si>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</si>
  <si>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</si>
  <si>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</si>
  <si>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</si>
  <si>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</si>
  <si>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</si>
  <si>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</si>
  <si>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</si>
  <si>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</si>
  <si>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</si>
  <si>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</si>
  <si>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</si>
  <si>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</si>
  <si>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</si>
  <si>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</si>
  <si>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</si>
  <si>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</si>
  <si>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</si>
  <si>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</si>
  <si>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</si>
  <si>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</si>
  <si>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</si>
  <si>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</si>
  <si>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</si>
  <si>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</si>
  <si>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</si>
  <si>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</si>
  <si>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</si>
  <si>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</si>
  <si>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</si>
  <si>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</si>
  <si>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</si>
  <si>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</si>
  <si>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</si>
  <si>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</si>
  <si>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</si>
  <si>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</si>
  <si>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</si>
  <si>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</si>
  <si>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</si>
  <si>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</si>
  <si>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</si>
  <si>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</si>
  <si>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</si>
  <si>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</si>
  <si>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</si>
  <si>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</si>
  <si>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</si>
  <si>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</si>
  <si>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</si>
  <si>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</si>
  <si>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</si>
  <si>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</si>
  <si>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</si>
  <si>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</si>
  <si>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</si>
  <si>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</si>
  <si>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</si>
  <si>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</si>
  <si>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</si>
  <si>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</si>
  <si>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</si>
  <si>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</si>
  <si>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</si>
  <si>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</si>
  <si>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</si>
  <si>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</si>
  <si>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</si>
  <si>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</si>
  <si>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</si>
  <si>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</si>
  <si>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</si>
  <si>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</si>
  <si>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</si>
  <si>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</si>
  <si>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</si>
  <si>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</si>
  <si>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</si>
  <si>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</si>
  <si>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</si>
  <si>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</si>
  <si>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</si>
  <si>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</si>
  <si>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</si>
  <si>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</si>
  <si>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</si>
  <si>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</si>
  <si>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</si>
  <si>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</si>
  <si>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</si>
  <si>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</si>
  <si>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</si>
  <si>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</si>
  <si>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</si>
  <si>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</si>
  <si>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</si>
  <si>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</si>
  <si>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</si>
  <si>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</si>
  <si>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</si>
  <si>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</si>
  <si>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</si>
  <si>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</si>
  <si>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</si>
  <si>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</si>
  <si>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</si>
  <si>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</si>
  <si>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</si>
  <si>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</si>
  <si>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</si>
  <si>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</si>
  <si>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</si>
  <si>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</si>
  <si>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</si>
  <si>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</si>
  <si>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</si>
  <si>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</si>
  <si>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</si>
  <si>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</si>
  <si>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</si>
  <si>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</si>
  <si>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</si>
  <si>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</si>
  <si>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</si>
  <si>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</si>
  <si>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</si>
  <si>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</si>
  <si>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</si>
  <si>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</si>
  <si>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</si>
  <si>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</si>
  <si>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</si>
  <si>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</si>
  <si>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</si>
  <si>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</si>
  <si>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</si>
  <si>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</si>
  <si>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</si>
  <si>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</si>
  <si>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</si>
  <si>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</si>
  <si>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</si>
  <si>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</si>
  <si>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</si>
  <si>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</si>
  <si>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</si>
  <si>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</si>
  <si>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</si>
  <si>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Теплицький районний суд Вінницької області</t>
  </si>
  <si>
    <t>23800.смт. Теплик.вул. І. Франка 26</t>
  </si>
  <si>
    <t>Доручення судів України / іноземних судів</t>
  </si>
  <si>
    <t xml:space="preserve">Розглянуто справ судом присяжних </t>
  </si>
  <si>
    <t>Л.П. Синча</t>
  </si>
  <si>
    <t>Б.В. Волощук</t>
  </si>
  <si>
    <t>(04353)21663</t>
  </si>
  <si>
    <t>inbox@tp.vn.court.gov.ua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</si>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</sst>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&amp;LDC8C7DB3&amp;C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64</v>
      </c>
      <c r="F6" s="105">
        <v>56</v>
      </c>
      <c r="G6" s="105"/>
      <c r="H6" s="105">
        <v>47</v>
      </c>
      <c r="I6" s="105" t="s">
        <v>206</v>
      </c>
      <c r="J6" s="105">
        <v>17</v>
      </c>
      <c r="K6" s="84">
        <v>1</v>
      </c>
      <c r="L6" s="91">
        <f>E6-F6</f>
        <v>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364</v>
      </c>
      <c r="F7" s="105">
        <v>352</v>
      </c>
      <c r="G7" s="105"/>
      <c r="H7" s="105">
        <v>358</v>
      </c>
      <c r="I7" s="105">
        <v>336</v>
      </c>
      <c r="J7" s="105">
        <v>6</v>
      </c>
      <c r="K7" s="84"/>
      <c r="L7" s="91">
        <f>E7-F7</f>
        <v>12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26</v>
      </c>
      <c r="F9" s="105">
        <v>25</v>
      </c>
      <c r="G9" s="105"/>
      <c r="H9" s="85">
        <v>17</v>
      </c>
      <c r="I9" s="105">
        <v>16</v>
      </c>
      <c r="J9" s="105">
        <v>9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>
        <v>1</v>
      </c>
      <c r="I14" s="112">
        <v>1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455</v>
      </c>
      <c r="F16" s="86">
        <f>SUM(F6:F15)</f>
        <v>434</v>
      </c>
      <c r="G16" s="86">
        <f>SUM(G6:G15)</f>
        <v>0</v>
      </c>
      <c r="H16" s="86">
        <f>SUM(H6:H15)</f>
        <v>423</v>
      </c>
      <c r="I16" s="86">
        <f>SUM(I6:I15)</f>
        <v>353</v>
      </c>
      <c r="J16" s="86">
        <f>SUM(J6:J15)</f>
        <v>32</v>
      </c>
      <c r="K16" s="86">
        <f>SUM(K6:K15)</f>
        <v>1</v>
      </c>
      <c r="L16" s="91">
        <f>E16-F16</f>
        <v>21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36</v>
      </c>
      <c r="F17" s="84">
        <v>13</v>
      </c>
      <c r="G17" s="84"/>
      <c r="H17" s="84">
        <v>25</v>
      </c>
      <c r="I17" s="84">
        <v>3</v>
      </c>
      <c r="J17" s="84">
        <v>11</v>
      </c>
      <c r="K17" s="84">
        <v>4</v>
      </c>
      <c r="L17" s="91">
        <f>E17-F17</f>
        <v>23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5</v>
      </c>
      <c r="F18" s="84">
        <v>4</v>
      </c>
      <c r="G18" s="84"/>
      <c r="H18" s="84">
        <v>3</v>
      </c>
      <c r="I18" s="84">
        <v>1</v>
      </c>
      <c r="J18" s="84">
        <v>2</v>
      </c>
      <c r="K18" s="84">
        <v>2</v>
      </c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/>
      <c r="I20" s="84"/>
      <c r="J20" s="84">
        <v>1</v>
      </c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39</v>
      </c>
      <c r="F25" s="94">
        <v>16</v>
      </c>
      <c r="G25" s="94"/>
      <c r="H25" s="94">
        <v>25</v>
      </c>
      <c r="I25" s="94">
        <v>1</v>
      </c>
      <c r="J25" s="94">
        <v>14</v>
      </c>
      <c r="K25" s="94">
        <v>6</v>
      </c>
      <c r="L25" s="91">
        <f>E25-F25</f>
        <v>23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70</v>
      </c>
      <c r="F26" s="84">
        <v>69</v>
      </c>
      <c r="G26" s="84"/>
      <c r="H26" s="84">
        <v>67</v>
      </c>
      <c r="I26" s="84">
        <v>58</v>
      </c>
      <c r="J26" s="84">
        <v>3</v>
      </c>
      <c r="K26" s="84">
        <v>1</v>
      </c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5</v>
      </c>
      <c r="F27" s="84">
        <v>3</v>
      </c>
      <c r="G27" s="84">
        <v>2</v>
      </c>
      <c r="H27" s="84">
        <v>3</v>
      </c>
      <c r="I27" s="84">
        <v>1</v>
      </c>
      <c r="J27" s="84">
        <v>2</v>
      </c>
      <c r="K27" s="84"/>
      <c r="L27" s="91">
        <f>E27-F27</f>
        <v>2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566</v>
      </c>
      <c r="F28" s="84">
        <v>248</v>
      </c>
      <c r="G28" s="84"/>
      <c r="H28" s="84">
        <v>467</v>
      </c>
      <c r="I28" s="84">
        <v>447</v>
      </c>
      <c r="J28" s="84">
        <v>99</v>
      </c>
      <c r="K28" s="84">
        <v>30</v>
      </c>
      <c r="L28" s="91">
        <f>E28-F28</f>
        <v>318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647</v>
      </c>
      <c r="F29" s="84">
        <v>510</v>
      </c>
      <c r="G29" s="84"/>
      <c r="H29" s="84">
        <v>325</v>
      </c>
      <c r="I29" s="84">
        <v>274</v>
      </c>
      <c r="J29" s="84">
        <v>322</v>
      </c>
      <c r="K29" s="84"/>
      <c r="L29" s="91">
        <f>E29-F29</f>
        <v>137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99</v>
      </c>
      <c r="F30" s="84">
        <v>70</v>
      </c>
      <c r="G30" s="84"/>
      <c r="H30" s="84">
        <v>93</v>
      </c>
      <c r="I30" s="84">
        <v>92</v>
      </c>
      <c r="J30" s="84">
        <v>6</v>
      </c>
      <c r="K30" s="84"/>
      <c r="L30" s="91">
        <f>E30-F30</f>
        <v>29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102</v>
      </c>
      <c r="F31" s="84">
        <v>93</v>
      </c>
      <c r="G31" s="84">
        <v>1</v>
      </c>
      <c r="H31" s="84">
        <v>83</v>
      </c>
      <c r="I31" s="84">
        <v>78</v>
      </c>
      <c r="J31" s="84">
        <v>19</v>
      </c>
      <c r="K31" s="84"/>
      <c r="L31" s="91">
        <f>E31-F31</f>
        <v>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6</v>
      </c>
      <c r="F32" s="84">
        <v>4</v>
      </c>
      <c r="G32" s="84"/>
      <c r="H32" s="84"/>
      <c r="I32" s="84"/>
      <c r="J32" s="84">
        <v>6</v>
      </c>
      <c r="K32" s="84">
        <v>2</v>
      </c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/>
      <c r="G36" s="84"/>
      <c r="H36" s="84">
        <v>3</v>
      </c>
      <c r="I36" s="84">
        <v>1</v>
      </c>
      <c r="J36" s="84"/>
      <c r="K36" s="84"/>
      <c r="L36" s="91">
        <f>E36-F36</f>
        <v>3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38</v>
      </c>
      <c r="F37" s="84">
        <v>14</v>
      </c>
      <c r="G37" s="84"/>
      <c r="H37" s="84">
        <v>20</v>
      </c>
      <c r="I37" s="84">
        <v>16</v>
      </c>
      <c r="J37" s="84">
        <v>18</v>
      </c>
      <c r="K37" s="84">
        <v>15</v>
      </c>
      <c r="L37" s="91">
        <f>E37-F37</f>
        <v>24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2</v>
      </c>
      <c r="G39" s="84"/>
      <c r="H39" s="84">
        <v>1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1000</v>
      </c>
      <c r="F40" s="94">
        <v>781</v>
      </c>
      <c r="G40" s="94">
        <v>3</v>
      </c>
      <c r="H40" s="94">
        <v>524</v>
      </c>
      <c r="I40" s="94">
        <v>429</v>
      </c>
      <c r="J40" s="94">
        <v>476</v>
      </c>
      <c r="K40" s="94">
        <v>48</v>
      </c>
      <c r="L40" s="91">
        <f>E40-F40</f>
        <v>219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602</v>
      </c>
      <c r="F41" s="84">
        <v>563</v>
      </c>
      <c r="G41" s="84"/>
      <c r="H41" s="84">
        <v>562</v>
      </c>
      <c r="I41" s="84" t="s">
        <v>206</v>
      </c>
      <c r="J41" s="84">
        <v>40</v>
      </c>
      <c r="K41" s="84"/>
      <c r="L41" s="91">
        <f>E41-F41</f>
        <v>39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10</v>
      </c>
      <c r="F42" s="84">
        <v>10</v>
      </c>
      <c r="G42" s="84"/>
      <c r="H42" s="84">
        <v>7</v>
      </c>
      <c r="I42" s="84" t="s">
        <v>206</v>
      </c>
      <c r="J42" s="84">
        <v>3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4</v>
      </c>
      <c r="F43" s="84">
        <v>4</v>
      </c>
      <c r="G43" s="84"/>
      <c r="H43" s="84">
        <v>1</v>
      </c>
      <c r="I43" s="84"/>
      <c r="J43" s="84">
        <v>3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606</v>
      </c>
      <c r="F45" s="84">
        <f>F41+F43+F44</f>
        <v>567</v>
      </c>
      <c r="G45" s="84">
        <f>G41+G43+G44</f>
        <v>0</v>
      </c>
      <c r="H45" s="84">
        <f>H41+H43+H44</f>
        <v>563</v>
      </c>
      <c r="I45" s="84">
        <f>I43+I44</f>
        <v>0</v>
      </c>
      <c r="J45" s="84">
        <f>J41+J43+J44</f>
        <v>43</v>
      </c>
      <c r="K45" s="84">
        <f>K41+K43+K44</f>
        <v>0</v>
      </c>
      <c r="L45" s="91">
        <f>E45-F45</f>
        <v>39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2100</v>
      </c>
      <c r="F46" s="84">
        <f t="shared" si="0"/>
        <v>1798</v>
      </c>
      <c r="G46" s="84">
        <f t="shared" si="0"/>
        <v>3</v>
      </c>
      <c r="H46" s="84">
        <f t="shared" si="0"/>
        <v>1535</v>
      </c>
      <c r="I46" s="84">
        <f t="shared" si="0"/>
        <v>783</v>
      </c>
      <c r="J46" s="84">
        <f t="shared" si="0"/>
        <v>565</v>
      </c>
      <c r="K46" s="84">
        <f t="shared" si="0"/>
        <v>55</v>
      </c>
      <c r="L46" s="91">
        <f>E46-F46</f>
        <v>302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&amp;LDC8C7DB3&amp;C&amp;R2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3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&amp;LDC8C7DB3&amp;C&amp;R3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47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5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36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384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58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39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128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159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129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707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293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7596915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2584492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1068</v>
      </c>
      <c r="F57" s="115">
        <f>F58+F61+F62+F63</f>
        <v>311</v>
      </c>
      <c r="G57" s="115">
        <f>G58+G61+G62+G63</f>
        <v>156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409</v>
      </c>
      <c r="F58" s="94">
        <v>14</v>
      </c>
      <c r="G58" s="94"/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34</v>
      </c>
      <c r="F59" s="86">
        <v>13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358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</v>
      </c>
      <c r="F61" s="84">
        <v>13</v>
      </c>
      <c r="G61" s="84">
        <v>9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127</v>
      </c>
      <c r="F62" s="84">
        <v>250</v>
      </c>
      <c r="G62" s="84">
        <v>147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529</v>
      </c>
      <c r="F63" s="84">
        <v>34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734</v>
      </c>
      <c r="G67" s="108">
        <v>2684033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219</v>
      </c>
      <c r="G68" s="88">
        <v>1799928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515</v>
      </c>
      <c r="G69" s="88">
        <v>884105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281</v>
      </c>
      <c r="G70" s="108">
        <v>135874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&amp;LDC8C7DB3&amp;C&amp;R4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9.734513274336283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3.125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42.857142857142854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10.084033613445378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85.37263626251391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511.6666666666667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700</v>
      </c>
    </row>
    <row r="11" spans="1:4" ht="16.5" customHeight="1">
      <c r="A11" s="209" t="s">
        <v>62</v>
      </c>
      <c r="B11" s="211"/>
      <c r="C11" s="10">
        <v>9</v>
      </c>
      <c r="D11" s="84">
        <v>107</v>
      </c>
    </row>
    <row r="12" spans="1:4" ht="16.5" customHeight="1">
      <c r="A12" s="272" t="s">
        <v>103</v>
      </c>
      <c r="B12" s="272"/>
      <c r="C12" s="10">
        <v>10</v>
      </c>
      <c r="D12" s="84">
        <v>14</v>
      </c>
    </row>
    <row r="13" spans="1:4" ht="16.5" customHeight="1">
      <c r="A13" s="284" t="s">
        <v>204</v>
      </c>
      <c r="B13" s="286"/>
      <c r="C13" s="10">
        <v>11</v>
      </c>
      <c r="D13" s="94">
        <v>76</v>
      </c>
    </row>
    <row r="14" spans="1:4" ht="16.5" customHeight="1">
      <c r="A14" s="284" t="s">
        <v>205</v>
      </c>
      <c r="B14" s="286"/>
      <c r="C14" s="10">
        <v>12</v>
      </c>
      <c r="D14" s="94">
        <v>6</v>
      </c>
    </row>
    <row r="15" spans="1:4" ht="16.5" customHeight="1">
      <c r="A15" s="272" t="s">
        <v>30</v>
      </c>
      <c r="B15" s="272"/>
      <c r="C15" s="10">
        <v>13</v>
      </c>
      <c r="D15" s="84">
        <v>310</v>
      </c>
    </row>
    <row r="16" spans="1:4" ht="16.5" customHeight="1">
      <c r="A16" s="272" t="s">
        <v>104</v>
      </c>
      <c r="B16" s="272"/>
      <c r="C16" s="10">
        <v>14</v>
      </c>
      <c r="D16" s="84">
        <v>245</v>
      </c>
    </row>
    <row r="17" spans="1:5" ht="16.5" customHeight="1">
      <c r="A17" s="272" t="s">
        <v>108</v>
      </c>
      <c r="B17" s="272"/>
      <c r="C17" s="10">
        <v>15</v>
      </c>
      <c r="D17" s="84">
        <v>40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&amp;LDC8C7DB3&amp;C&amp;R5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2021-01-26T14:48:29Z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DC8C7DB3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